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23" i="1" l="1"/>
  <c r="E23" i="1" s="1"/>
  <c r="D24" i="1"/>
  <c r="E24" i="1" s="1"/>
  <c r="D22" i="1"/>
  <c r="E22" i="1" s="1"/>
  <c r="D21" i="1"/>
  <c r="E21" i="1" s="1"/>
  <c r="D20" i="1"/>
  <c r="E20" i="1" s="1"/>
  <c r="D19" i="1"/>
  <c r="E19" i="1" s="1"/>
  <c r="D18" i="1"/>
  <c r="E18" i="1" s="1"/>
  <c r="D16" i="1"/>
  <c r="E16" i="1" s="1"/>
  <c r="D17" i="1"/>
  <c r="E17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D2" i="1"/>
  <c r="E2" i="1" s="1"/>
  <c r="B25" i="1"/>
  <c r="C25" i="1"/>
  <c r="D25" i="1" l="1"/>
  <c r="E25" i="1" s="1"/>
  <c r="E3" i="1"/>
</calcChain>
</file>

<file path=xl/sharedStrings.xml><?xml version="1.0" encoding="utf-8"?>
<sst xmlns="http://schemas.openxmlformats.org/spreadsheetml/2006/main" count="29" uniqueCount="29">
  <si>
    <t>Population</t>
  </si>
  <si>
    <t>Territoire</t>
  </si>
  <si>
    <t>Dotation Socle</t>
  </si>
  <si>
    <t>Dotation complémentaire</t>
  </si>
  <si>
    <t>Dotation totale</t>
  </si>
  <si>
    <t>Zone 1 Dunkerquois</t>
  </si>
  <si>
    <t>Zone 2 Flandre intérieure</t>
  </si>
  <si>
    <t xml:space="preserve">Zone 4 Lille </t>
  </si>
  <si>
    <t>Zone 5 Douaisis</t>
  </si>
  <si>
    <t>Zone 6 Valenciennois</t>
  </si>
  <si>
    <t>Zone 7 Sambre Avesnois</t>
  </si>
  <si>
    <t>Zone 09 Calaisis</t>
  </si>
  <si>
    <t>Zone 11 Béthunois</t>
  </si>
  <si>
    <t>Zone 10 Audomarois</t>
  </si>
  <si>
    <t>Zone 8 Cambraisis</t>
  </si>
  <si>
    <t>Zone 3 Roubaix Tourcoing</t>
  </si>
  <si>
    <t>Zone 12 Lens Hénin</t>
  </si>
  <si>
    <t>Zone 13 Arrageois</t>
  </si>
  <si>
    <t xml:space="preserve"> Zone 14 Montreuillois</t>
  </si>
  <si>
    <t xml:space="preserve">Zone 15 Boulonnais </t>
  </si>
  <si>
    <t xml:space="preserve">Zone 16 Abbeville </t>
  </si>
  <si>
    <t>Zone 17 Montdidier Amiens Péronne</t>
  </si>
  <si>
    <t>Zone 19 Laon</t>
  </si>
  <si>
    <t xml:space="preserve">Zone 18 St Quentin Vervins </t>
  </si>
  <si>
    <t xml:space="preserve">Zone 20 Château Thierry Soisson </t>
  </si>
  <si>
    <t>Zone 21 Senlis</t>
  </si>
  <si>
    <t>Zone 22 Compiègne</t>
  </si>
  <si>
    <t>Zone 23 Clermont et Beauvais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</si>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</sst>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3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" xfId="0" applyNumberFormat="1" applyBorder="1"/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K21" sqref="K21"/>
    </sheetView>
  </sheetViews>
  <sheetFormatPr baseColWidth="10" defaultRowHeight="15" x14ac:dyDescent="0.25"/>
  <cols>
    <col min="1" max="1" width="34.28515625" customWidth="1"/>
    <col min="3" max="3" width="11.42578125" style="5"/>
    <col min="4" max="4" width="22.42578125" style="5" customWidth="1"/>
  </cols>
  <sheetData>
    <row r="1" spans="1:5" ht="30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>
        <v>252829</v>
      </c>
      <c r="C2" s="6">
        <v>100000</v>
      </c>
      <c r="D2" s="3">
        <f>QUOTIENT(B2*D26,B25)</f>
        <v>60976</v>
      </c>
      <c r="E2" s="7">
        <f>SUM(C2,D2)</f>
        <v>160976</v>
      </c>
    </row>
    <row r="3" spans="1:5" x14ac:dyDescent="0.25">
      <c r="A3" s="2" t="s">
        <v>6</v>
      </c>
      <c r="B3" s="2">
        <v>185937</v>
      </c>
      <c r="C3" s="6">
        <v>100000</v>
      </c>
      <c r="D3" s="3">
        <f>QUOTIENT(B3*D26,B25)</f>
        <v>44843</v>
      </c>
      <c r="E3" s="7">
        <f t="shared" ref="E3:E25" si="0">SUM(C3,D3)</f>
        <v>144843</v>
      </c>
    </row>
    <row r="4" spans="1:5" x14ac:dyDescent="0.25">
      <c r="A4" s="2" t="s">
        <v>15</v>
      </c>
      <c r="B4" s="2">
        <v>430016</v>
      </c>
      <c r="C4" s="6">
        <v>100000</v>
      </c>
      <c r="D4" s="3">
        <f>QUOTIENT(B4*D26,B25)</f>
        <v>103709</v>
      </c>
      <c r="E4" s="7">
        <f t="shared" si="0"/>
        <v>203709</v>
      </c>
    </row>
    <row r="5" spans="1:5" x14ac:dyDescent="0.25">
      <c r="A5" s="2" t="s">
        <v>7</v>
      </c>
      <c r="B5" s="2">
        <v>735204</v>
      </c>
      <c r="C5" s="6">
        <v>100000</v>
      </c>
      <c r="D5" s="3">
        <f>QUOTIENT(B5*D26,B25)</f>
        <v>177313</v>
      </c>
      <c r="E5" s="7">
        <f t="shared" si="0"/>
        <v>277313</v>
      </c>
    </row>
    <row r="6" spans="1:5" x14ac:dyDescent="0.25">
      <c r="A6" s="2" t="s">
        <v>8</v>
      </c>
      <c r="B6" s="2">
        <v>247355</v>
      </c>
      <c r="C6" s="6">
        <v>100000</v>
      </c>
      <c r="D6" s="3">
        <f>QUOTIENT(B6*D26,B25)</f>
        <v>59655</v>
      </c>
      <c r="E6" s="7">
        <f t="shared" si="0"/>
        <v>159655</v>
      </c>
    </row>
    <row r="7" spans="1:5" x14ac:dyDescent="0.25">
      <c r="A7" s="2" t="s">
        <v>9</v>
      </c>
      <c r="B7" s="2">
        <v>349332</v>
      </c>
      <c r="C7" s="6">
        <v>100000</v>
      </c>
      <c r="D7" s="3">
        <f>QUOTIENT(B7*D26,B25)</f>
        <v>84250</v>
      </c>
      <c r="E7" s="7">
        <f t="shared" si="0"/>
        <v>184250</v>
      </c>
    </row>
    <row r="8" spans="1:5" x14ac:dyDescent="0.25">
      <c r="A8" s="2" t="s">
        <v>10</v>
      </c>
      <c r="B8" s="2">
        <v>231930</v>
      </c>
      <c r="C8" s="6">
        <v>100000</v>
      </c>
      <c r="D8" s="3">
        <f>QUOTIENT(B8*D26,B25)</f>
        <v>55935</v>
      </c>
      <c r="E8" s="7">
        <f t="shared" si="0"/>
        <v>155935</v>
      </c>
    </row>
    <row r="9" spans="1:5" x14ac:dyDescent="0.25">
      <c r="A9" s="2" t="s">
        <v>14</v>
      </c>
      <c r="B9" s="2">
        <v>162951</v>
      </c>
      <c r="C9" s="6">
        <v>100000</v>
      </c>
      <c r="D9" s="3">
        <f>QUOTIENT(B9*D26,B25)</f>
        <v>39299</v>
      </c>
      <c r="E9" s="7">
        <f t="shared" si="0"/>
        <v>139299</v>
      </c>
    </row>
    <row r="10" spans="1:5" x14ac:dyDescent="0.25">
      <c r="A10" s="2" t="s">
        <v>11</v>
      </c>
      <c r="B10" s="2">
        <v>162373</v>
      </c>
      <c r="C10" s="6">
        <v>100000</v>
      </c>
      <c r="D10" s="3">
        <f>QUOTIENT(B10*D26,B25)</f>
        <v>39160</v>
      </c>
      <c r="E10" s="7">
        <f t="shared" si="0"/>
        <v>139160</v>
      </c>
    </row>
    <row r="11" spans="1:5" x14ac:dyDescent="0.25">
      <c r="A11" s="2" t="s">
        <v>13</v>
      </c>
      <c r="B11" s="2">
        <v>120992</v>
      </c>
      <c r="C11" s="6">
        <v>100000</v>
      </c>
      <c r="D11" s="3">
        <f>QUOTIENT(B11*D26,B25)</f>
        <v>29180</v>
      </c>
      <c r="E11" s="7">
        <f t="shared" si="0"/>
        <v>129180</v>
      </c>
    </row>
    <row r="12" spans="1:5" x14ac:dyDescent="0.25">
      <c r="A12" s="2" t="s">
        <v>12</v>
      </c>
      <c r="B12" s="2">
        <v>293693</v>
      </c>
      <c r="C12" s="6">
        <v>100000</v>
      </c>
      <c r="D12" s="3">
        <f>QUOTIENT(B12*D26,B25)</f>
        <v>70831</v>
      </c>
      <c r="E12" s="7">
        <f t="shared" si="0"/>
        <v>170831</v>
      </c>
    </row>
    <row r="13" spans="1:5" x14ac:dyDescent="0.25">
      <c r="A13" s="2" t="s">
        <v>16</v>
      </c>
      <c r="B13" s="2">
        <v>365996</v>
      </c>
      <c r="C13" s="6">
        <v>100000</v>
      </c>
      <c r="D13" s="3">
        <f>QUOTIENT(B13*D26,B25)</f>
        <v>88269</v>
      </c>
      <c r="E13" s="7">
        <f t="shared" si="0"/>
        <v>188269</v>
      </c>
    </row>
    <row r="14" spans="1:5" x14ac:dyDescent="0.25">
      <c r="A14" s="2" t="s">
        <v>17</v>
      </c>
      <c r="B14" s="2">
        <v>247804</v>
      </c>
      <c r="C14" s="6">
        <v>100000</v>
      </c>
      <c r="D14" s="3">
        <f>QUOTIENT(B14*D26,B25)</f>
        <v>59764</v>
      </c>
      <c r="E14" s="7">
        <f t="shared" si="0"/>
        <v>159764</v>
      </c>
    </row>
    <row r="15" spans="1:5" x14ac:dyDescent="0.25">
      <c r="A15" s="2" t="s">
        <v>18</v>
      </c>
      <c r="B15" s="2">
        <v>112577</v>
      </c>
      <c r="C15" s="6">
        <v>100000</v>
      </c>
      <c r="D15" s="3">
        <f>QUOTIENT(B15*D26,B25)</f>
        <v>27150</v>
      </c>
      <c r="E15" s="7">
        <f t="shared" si="0"/>
        <v>127150</v>
      </c>
    </row>
    <row r="16" spans="1:5" x14ac:dyDescent="0.25">
      <c r="A16" s="2" t="s">
        <v>19</v>
      </c>
      <c r="B16" s="2">
        <v>161561</v>
      </c>
      <c r="C16" s="6">
        <v>100000</v>
      </c>
      <c r="D16" s="3">
        <f>QUOTIENT(B16*D26,B25)</f>
        <v>38964</v>
      </c>
      <c r="E16" s="7">
        <f t="shared" si="0"/>
        <v>138964</v>
      </c>
    </row>
    <row r="17" spans="1:5" x14ac:dyDescent="0.25">
      <c r="A17" s="2" t="s">
        <v>20</v>
      </c>
      <c r="B17" s="2">
        <v>126487</v>
      </c>
      <c r="C17" s="6">
        <v>100000</v>
      </c>
      <c r="D17" s="3">
        <f>QUOTIENT(B17*D26,B25)</f>
        <v>30505</v>
      </c>
      <c r="E17" s="7">
        <f t="shared" si="0"/>
        <v>130505</v>
      </c>
    </row>
    <row r="18" spans="1:5" x14ac:dyDescent="0.25">
      <c r="A18" s="2" t="s">
        <v>21</v>
      </c>
      <c r="B18" s="2">
        <v>445048</v>
      </c>
      <c r="C18" s="6">
        <v>100000</v>
      </c>
      <c r="D18" s="3">
        <f>QUOTIENT(B18*D26,B25)</f>
        <v>107334</v>
      </c>
      <c r="E18" s="7">
        <f t="shared" si="0"/>
        <v>207334</v>
      </c>
    </row>
    <row r="19" spans="1:5" x14ac:dyDescent="0.25">
      <c r="A19" s="2" t="s">
        <v>23</v>
      </c>
      <c r="B19" s="2">
        <v>197842</v>
      </c>
      <c r="C19" s="6">
        <v>100000</v>
      </c>
      <c r="D19" s="3">
        <f>QUOTIENT(B19*D26,B25)</f>
        <v>47714</v>
      </c>
      <c r="E19" s="7">
        <f t="shared" si="0"/>
        <v>147714</v>
      </c>
    </row>
    <row r="20" spans="1:5" x14ac:dyDescent="0.25">
      <c r="A20" s="2" t="s">
        <v>22</v>
      </c>
      <c r="B20" s="2">
        <v>165948</v>
      </c>
      <c r="C20" s="6">
        <v>100000</v>
      </c>
      <c r="D20" s="3">
        <f>QUOTIENT(B20*D26,B25)</f>
        <v>40022</v>
      </c>
      <c r="E20" s="7">
        <f t="shared" si="0"/>
        <v>140022</v>
      </c>
    </row>
    <row r="21" spans="1:5" x14ac:dyDescent="0.25">
      <c r="A21" s="2" t="s">
        <v>24</v>
      </c>
      <c r="B21" s="2">
        <v>176311</v>
      </c>
      <c r="C21" s="6">
        <v>100000</v>
      </c>
      <c r="D21" s="3">
        <f>QUOTIENT(B21*D26,B25)</f>
        <v>42521</v>
      </c>
      <c r="E21" s="7">
        <f t="shared" si="0"/>
        <v>142521</v>
      </c>
    </row>
    <row r="22" spans="1:5" x14ac:dyDescent="0.25">
      <c r="A22" s="2" t="s">
        <v>25</v>
      </c>
      <c r="B22" s="2">
        <v>247571</v>
      </c>
      <c r="C22" s="6">
        <v>100000</v>
      </c>
      <c r="D22" s="3">
        <f>QUOTIENT(B22*D26,B25)</f>
        <v>59708</v>
      </c>
      <c r="E22" s="7">
        <f t="shared" si="0"/>
        <v>159708</v>
      </c>
    </row>
    <row r="23" spans="1:5" x14ac:dyDescent="0.25">
      <c r="A23" s="2" t="s">
        <v>26</v>
      </c>
      <c r="B23" s="2">
        <v>180865</v>
      </c>
      <c r="C23" s="6">
        <v>100000</v>
      </c>
      <c r="D23" s="3">
        <f>QUOTIENT(B23*D26,B25)</f>
        <v>43620</v>
      </c>
      <c r="E23" s="7">
        <f t="shared" si="0"/>
        <v>143620</v>
      </c>
    </row>
    <row r="24" spans="1:5" x14ac:dyDescent="0.25">
      <c r="A24" s="2" t="s">
        <v>27</v>
      </c>
      <c r="B24" s="2">
        <v>386724</v>
      </c>
      <c r="C24" s="6">
        <v>100000</v>
      </c>
      <c r="D24" s="3">
        <f>QUOTIENT(B24*D26,B25)</f>
        <v>93268</v>
      </c>
      <c r="E24" s="7">
        <f t="shared" si="0"/>
        <v>193268</v>
      </c>
    </row>
    <row r="25" spans="1:5" x14ac:dyDescent="0.25">
      <c r="A25" s="8" t="s">
        <v>28</v>
      </c>
      <c r="B25" s="4">
        <f>SUM(B2:B24)</f>
        <v>5987346</v>
      </c>
      <c r="C25" s="4">
        <f>SUM(C2:C24)</f>
        <v>2300000</v>
      </c>
      <c r="D25" s="4">
        <f>SUM(D2:D24)</f>
        <v>1443990</v>
      </c>
      <c r="E25" s="7">
        <f t="shared" si="0"/>
        <v>3743990</v>
      </c>
    </row>
    <row r="26" spans="1:5" hidden="1" x14ac:dyDescent="0.25">
      <c r="D26" s="5">
        <v>1444000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GAIGNIER, Mathieu</cp:lastModifiedBy>
  <dcterms:created xsi:type="dcterms:W3CDTF">2020-07-30T07:28:55Z</dcterms:created>
  <dcterms:modified xsi:type="dcterms:W3CDTF">2020-12-15T09:49:37Z</dcterms:modified>
</cp:coreProperties>
</file>